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220DE41\share\共有\湖南環境建設事業協同組合\CPDS認定講習関係\R8 2026年度\R8.4.15\案内・申込書・プログラム\"/>
    </mc:Choice>
  </mc:AlternateContent>
  <xr:revisionPtr revIDLastSave="0" documentId="13_ncr:1_{5E0A185B-D091-43A0-87B9-E2C253EB9465}" xr6:coauthVersionLast="47" xr6:coauthVersionMax="47" xr10:uidLastSave="{00000000-0000-0000-0000-000000000000}"/>
  <bookViews>
    <workbookView xWindow="1800" yWindow="465" windowWidth="13875" windowHeight="15480" xr2:uid="{2A180980-51E1-4923-A29A-98539A9C3AAD}"/>
  </bookViews>
  <sheets>
    <sheet name="申込書" sheetId="3" r:id="rId1"/>
    <sheet name="インボイス請求発行" sheetId="2" state="hidden" r:id="rId2"/>
  </sheets>
  <definedNames>
    <definedName name="_xlnm.Print_Area" localSheetId="0">申込書!$A$1:$I$30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3" l="1"/>
  <c r="E20" i="3" s="1"/>
  <c r="C2" i="2"/>
  <c r="D2" i="2"/>
  <c r="H20" i="3" l="1"/>
  <c r="P5" i="3"/>
  <c r="F2" i="2" s="1"/>
  <c r="E2" i="2"/>
  <c r="AG3" i="2" l="1"/>
  <c r="AK3" i="2" s="1"/>
  <c r="K2" i="2" s="1"/>
  <c r="L2" i="2" s="1"/>
  <c r="M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konan02</author>
  </authors>
  <commentList>
    <comment ref="H12" authorId="0" shapeId="0" xr:uid="{6E88A745-8C1C-4C7B-AC57-D7BBC38AD810}">
      <text>
        <r>
          <rPr>
            <b/>
            <sz val="9"/>
            <color indexed="81"/>
            <rFont val="MS P ゴシック"/>
            <family val="3"/>
            <charset val="128"/>
          </rPr>
          <t>セルをクリックすると▼が出ます
対面かオンラインが選択出来ます</t>
        </r>
      </text>
    </comment>
  </commentList>
</comments>
</file>

<file path=xl/sharedStrings.xml><?xml version="1.0" encoding="utf-8"?>
<sst xmlns="http://schemas.openxmlformats.org/spreadsheetml/2006/main" count="71" uniqueCount="70">
  <si>
    <t>セミナー種類</t>
    <rPh sb="4" eb="6">
      <t>シュルイ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</si>
  <si>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</si>
  <si>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</si>
  <si>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姓フリガナ</t>
    <rPh sb="0" eb="1">
      <t>セイ</t>
    </rPh>
    <phoneticPr fontId="1"/>
  </si>
  <si>
    <t>名フリガナ</t>
    <rPh sb="0" eb="1">
      <t>メイ</t>
    </rPh>
    <phoneticPr fontId="1"/>
  </si>
  <si>
    <t>オンライン</t>
    <phoneticPr fontId="1"/>
  </si>
  <si>
    <t>※振込後のご返金は致しかねますので、予めご了承ください。</t>
  </si>
  <si>
    <t>※振込期限内にお振込みの確認ができない場合は、お申込をキャンセルさせていただきます。</t>
    <phoneticPr fontId="1"/>
  </si>
  <si>
    <t>対面</t>
    <rPh sb="0" eb="2">
      <t>タイメン</t>
    </rPh>
    <phoneticPr fontId="1"/>
  </si>
  <si>
    <t>「添付資料１：オンライン講習受講について」の記載内容を理解の上、申込を致します。</t>
    <rPh sb="1" eb="3">
      <t>テンプ</t>
    </rPh>
    <rPh sb="3" eb="5">
      <t>シリョウ</t>
    </rPh>
    <rPh sb="12" eb="14">
      <t>コウシュウ</t>
    </rPh>
    <rPh sb="14" eb="16">
      <t>ジュコウ</t>
    </rPh>
    <rPh sb="22" eb="24">
      <t>キサイ</t>
    </rPh>
    <rPh sb="24" eb="26">
      <t>ナイヨウ</t>
    </rPh>
    <rPh sb="27" eb="29">
      <t>リカイ</t>
    </rPh>
    <rPh sb="30" eb="31">
      <t>ウエ</t>
    </rPh>
    <rPh sb="32" eb="34">
      <t>モウシコミ</t>
    </rPh>
    <rPh sb="35" eb="36">
      <t>イタ</t>
    </rPh>
    <phoneticPr fontId="1"/>
  </si>
  <si>
    <t>csv_type(変更不可)</t>
  </si>
  <si>
    <t>行形式</t>
  </si>
  <si>
    <t>取引先名称</t>
  </si>
  <si>
    <t>請求日</t>
  </si>
  <si>
    <t>お支払期限</t>
  </si>
  <si>
    <t>請求書番号</t>
  </si>
  <si>
    <t>売上計上日</t>
  </si>
  <si>
    <t>メモ</t>
  </si>
  <si>
    <t>タグ</t>
  </si>
  <si>
    <t>小計</t>
  </si>
  <si>
    <t>消費税</t>
  </si>
  <si>
    <t>合計金額</t>
  </si>
  <si>
    <t>取引先敬称</t>
  </si>
  <si>
    <t>取引先郵便番号</t>
  </si>
  <si>
    <t>取引先都道府県</t>
  </si>
  <si>
    <t>取引先住所1</t>
  </si>
  <si>
    <t>取引先住所2</t>
  </si>
  <si>
    <t>取引先部署</t>
  </si>
  <si>
    <t>取引先担当者役職</t>
  </si>
  <si>
    <t>取引先担当者氏名</t>
  </si>
  <si>
    <t>自社担当者氏名</t>
  </si>
  <si>
    <t>備考</t>
  </si>
  <si>
    <t>振込先</t>
  </si>
  <si>
    <t>入金ステータス</t>
  </si>
  <si>
    <t>メール送信ステータス</t>
  </si>
  <si>
    <t>郵送ステータス</t>
  </si>
  <si>
    <t>ダウンロードステータス</t>
  </si>
  <si>
    <t>納品日</t>
  </si>
  <si>
    <t>品名</t>
  </si>
  <si>
    <t>品目コード</t>
  </si>
  <si>
    <t>単価</t>
  </si>
  <si>
    <t>数量</t>
  </si>
  <si>
    <t>単位</t>
  </si>
  <si>
    <t>納品書番号</t>
  </si>
  <si>
    <t>詳細</t>
  </si>
  <si>
    <t>金額</t>
  </si>
  <si>
    <t>品目消費税率</t>
  </si>
  <si>
    <t>請求書</t>
  </si>
  <si>
    <t>滋賀銀行 草津支店（店番号 211）普通預金 46313</t>
    <rPh sb="0" eb="2">
      <t>シガ</t>
    </rPh>
    <rPh sb="5" eb="7">
      <t>クサツ</t>
    </rPh>
    <phoneticPr fontId="1"/>
  </si>
  <si>
    <t>品目</t>
  </si>
  <si>
    <t>講習会受講料</t>
    <rPh sb="0" eb="3">
      <t>コウシュウカイ</t>
    </rPh>
    <rPh sb="3" eb="6">
      <t>ジュコウリョウ</t>
    </rPh>
    <phoneticPr fontId="4"/>
  </si>
  <si>
    <t>件名</t>
    <rPh sb="0" eb="2">
      <t>ケンメイ</t>
    </rPh>
    <phoneticPr fontId="1"/>
  </si>
  <si>
    <t>ご連絡担当者</t>
    <rPh sb="1" eb="3">
      <t>レンラク</t>
    </rPh>
    <rPh sb="3" eb="6">
      <t>タントウシャ</t>
    </rPh>
    <phoneticPr fontId="1"/>
  </si>
  <si>
    <t>参加申込者名簿</t>
    <phoneticPr fontId="1"/>
  </si>
  <si>
    <t>セミナー名</t>
    <rPh sb="4" eb="5">
      <t>メイ</t>
    </rPh>
    <phoneticPr fontId="1"/>
  </si>
  <si>
    <t>CPDS／CPD認定講習会（土木・建築）申込書</t>
    <phoneticPr fontId="1"/>
  </si>
  <si>
    <t>JCM番号／CPD番号</t>
    <rPh sb="3" eb="5">
      <t>バンゴウ</t>
    </rPh>
    <rPh sb="9" eb="11">
      <t>バンゴウ</t>
    </rPh>
    <phoneticPr fontId="1"/>
  </si>
  <si>
    <t>御中</t>
    <rPh sb="0" eb="2">
      <t>オンチュウ</t>
    </rPh>
    <phoneticPr fontId="1"/>
  </si>
  <si>
    <t>開催日</t>
    <rPh sb="0" eb="1">
      <t>カイ</t>
    </rPh>
    <rPh sb="1" eb="2">
      <t>サイ</t>
    </rPh>
    <rPh sb="2" eb="3">
      <t>ヒ</t>
    </rPh>
    <phoneticPr fontId="1"/>
  </si>
  <si>
    <t>会社名</t>
    <rPh sb="0" eb="1">
      <t>カイ</t>
    </rPh>
    <rPh sb="1" eb="2">
      <t>シャ</t>
    </rPh>
    <rPh sb="2" eb="3">
      <t>ナ</t>
    </rPh>
    <phoneticPr fontId="1"/>
  </si>
  <si>
    <t>会社名と株式会社や有限会社の間にｽﾍﾟｰｽ入れないでください</t>
    <rPh sb="0" eb="3">
      <t>カイシャメイ</t>
    </rPh>
    <rPh sb="4" eb="8">
      <t>カブ</t>
    </rPh>
    <rPh sb="9" eb="13">
      <t>ユウゲンガイシャ</t>
    </rPh>
    <rPh sb="14" eb="15">
      <t>アイダ</t>
    </rPh>
    <rPh sb="21" eb="22">
      <t>イ</t>
    </rPh>
    <phoneticPr fontId="1"/>
  </si>
  <si>
    <t>名　＝　振込金額</t>
  </si>
  <si>
    <t>お振込先：滋賀銀行　草津支店　普通　46313　湖南環境建設事業協同組合</t>
    <phoneticPr fontId="1"/>
  </si>
  <si>
    <t>※受付完了後、メールにて適格請求書をお送りいたしますので、お振込みをお願い致します。</t>
    <rPh sb="5" eb="6">
      <t>ゴ</t>
    </rPh>
    <rPh sb="12" eb="17">
      <t>テキカクセイキュウショ</t>
    </rPh>
    <rPh sb="19" eb="20">
      <t>オク</t>
    </rPh>
    <phoneticPr fontId="1"/>
  </si>
  <si>
    <t>振込期限：開催日の1週間前</t>
    <rPh sb="0" eb="2">
      <t>フリコミ</t>
    </rPh>
    <rPh sb="2" eb="4">
      <t>キゲン</t>
    </rPh>
    <rPh sb="5" eb="8">
      <t>カイサイビ</t>
    </rPh>
    <rPh sb="10" eb="12">
      <t>シュウカン</t>
    </rPh>
    <rPh sb="12" eb="13">
      <t>マエ</t>
    </rPh>
    <phoneticPr fontId="1"/>
  </si>
  <si>
    <t xml:space="preserve">申込先：e－mail：cpds@konan-kankyo.or.jp  </t>
    <phoneticPr fontId="1"/>
  </si>
  <si>
    <t>恐れ入りますが、振込手数料は貴社にてご負担いただきますようお願いいたします。</t>
    <rPh sb="0" eb="1">
      <t>オソ</t>
    </rPh>
    <phoneticPr fontId="1"/>
  </si>
  <si>
    <t xml:space="preserve"> 受 講 料：8,800(税込）×</t>
    <phoneticPr fontId="1"/>
  </si>
  <si>
    <t>誤：㈱・㈲　　正：株式会社・有限会社</t>
    <rPh sb="0" eb="1">
      <t>アヤマ</t>
    </rPh>
    <rPh sb="7" eb="8">
      <t>タダ</t>
    </rPh>
    <rPh sb="9" eb="13">
      <t>カブ</t>
    </rPh>
    <rPh sb="14" eb="18">
      <t>ユウゲンガイシャ</t>
    </rPh>
    <phoneticPr fontId="1"/>
  </si>
  <si>
    <t>コンクリート構造物の品質確保のために基本と応用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</si>
</sst>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[$]ggge&quot;年&quot;m&quot;月&quot;d&quot;日&quot;;@" x16r2:formatCode16="[$-ja-JP-x-gannen]ggge&quot;年&quot;m&quot;月&quot;d&quot;日&quot;;@"/>
    <numFmt numFmtId="178" formatCode="#,##0_ "/>
  </numFmts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3">
      <alignment vertical="center"/>
    </xf>
    <xf numFmtId="0" fontId="2" fillId="0" borderId="0" xfId="3" applyAlignment="1">
      <alignment horizontal="left" vertical="center"/>
    </xf>
    <xf numFmtId="177" fontId="2" fillId="0" borderId="0" xfId="3" applyNumberFormat="1">
      <alignment vertical="center"/>
    </xf>
    <xf numFmtId="14" fontId="2" fillId="0" borderId="0" xfId="3" applyNumberFormat="1">
      <alignment vertical="center"/>
    </xf>
    <xf numFmtId="9" fontId="2" fillId="0" borderId="0" xfId="3" applyNumberForma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5" xfId="0" applyFont="1" applyBorder="1">
      <alignment vertical="center"/>
    </xf>
    <xf numFmtId="0" fontId="5" fillId="0" borderId="6" xfId="0" applyFont="1" applyBorder="1" applyAlignment="1">
      <alignment vertical="center" shrinkToFi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  <protection locked="0"/>
    </xf>
    <xf numFmtId="0" fontId="5" fillId="0" borderId="1" xfId="0" applyFont="1" applyBorder="1" applyProtection="1">
      <alignment vertical="center"/>
      <protection locked="0"/>
    </xf>
    <xf numFmtId="0" fontId="5" fillId="0" borderId="2" xfId="0" applyFont="1" applyBorder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6" xfId="0" applyFont="1" applyBorder="1" applyProtection="1">
      <alignment vertical="center"/>
      <protection locked="0"/>
    </xf>
    <xf numFmtId="0" fontId="5" fillId="0" borderId="3" xfId="0" applyFont="1" applyBorder="1" applyProtection="1">
      <alignment vertical="center"/>
      <protection locked="0"/>
    </xf>
    <xf numFmtId="0" fontId="5" fillId="0" borderId="4" xfId="0" applyFont="1" applyBorder="1" applyProtection="1">
      <alignment vertical="center"/>
      <protection locked="0"/>
    </xf>
    <xf numFmtId="0" fontId="5" fillId="0" borderId="8" xfId="0" applyFont="1" applyBorder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left" vertical="center" indent="2"/>
    </xf>
    <xf numFmtId="38" fontId="5" fillId="0" borderId="0" xfId="1" applyFont="1" applyBorder="1" applyProtection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178" fontId="5" fillId="0" borderId="0" xfId="0" applyNumberFormat="1" applyFont="1">
      <alignment vertical="center"/>
    </xf>
    <xf numFmtId="49" fontId="2" fillId="0" borderId="0" xfId="3" applyNumberFormat="1">
      <alignment vertical="center"/>
    </xf>
    <xf numFmtId="176" fontId="6" fillId="2" borderId="0" xfId="0" applyNumberFormat="1" applyFont="1" applyFill="1">
      <alignment vertical="center"/>
    </xf>
    <xf numFmtId="0" fontId="6" fillId="2" borderId="0" xfId="0" applyFont="1" applyFill="1">
      <alignment vertical="center"/>
    </xf>
    <xf numFmtId="0" fontId="6" fillId="0" borderId="0" xfId="0" applyFont="1" applyProtection="1">
      <alignment vertical="center"/>
      <protection locked="0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9" fontId="5" fillId="0" borderId="7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left" vertical="center"/>
    </xf>
  </cellXfs>
  <cellStyles count="4">
    <cellStyle name="桁区切り" xfId="1" builtinId="6"/>
    <cellStyle name="標準" xfId="0" builtinId="0"/>
    <cellStyle name="標準 2" xfId="3" xr:uid="{EFA8F929-E218-4CEC-B8BC-B331FF975866}"/>
    <cellStyle name="標準 3" xfId="2" xr:uid="{BADB7A45-1951-474F-9738-1DAAA6431B8D}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J$18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18</xdr:row>
          <xdr:rowOff>38100</xdr:rowOff>
        </xdr:from>
        <xdr:to>
          <xdr:col>2</xdr:col>
          <xdr:colOff>28575</xdr:colOff>
          <xdr:row>18</xdr:row>
          <xdr:rowOff>352425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2E48E-22B8-4EAA-9A32-84A633B4799B}">
  <sheetPr>
    <pageSetUpPr fitToPage="1"/>
  </sheetPr>
  <dimension ref="B1:R33"/>
  <sheetViews>
    <sheetView tabSelected="1" zoomScale="90" zoomScaleNormal="90" workbookViewId="0">
      <selection activeCell="D5" sqref="D5:H5"/>
    </sheetView>
  </sheetViews>
  <sheetFormatPr defaultRowHeight="29.25" customHeight="1"/>
  <cols>
    <col min="1" max="1" width="9" style="7"/>
    <col min="2" max="2" width="7.25" style="7" customWidth="1"/>
    <col min="3" max="3" width="13.625" style="7" customWidth="1"/>
    <col min="4" max="4" width="9.125" style="7" customWidth="1"/>
    <col min="5" max="5" width="9.75" style="7" customWidth="1"/>
    <col min="6" max="6" width="10.375" style="7" customWidth="1"/>
    <col min="7" max="7" width="10.75" style="7" customWidth="1"/>
    <col min="8" max="8" width="13.5" style="7" customWidth="1"/>
    <col min="9" max="9" width="13" style="26" customWidth="1"/>
    <col min="10" max="10" width="8" style="26" hidden="1" customWidth="1"/>
    <col min="11" max="13" width="9" style="26"/>
    <col min="14" max="14" width="0" style="26" hidden="1" customWidth="1"/>
    <col min="15" max="15" width="9" style="26" hidden="1" customWidth="1"/>
    <col min="16" max="16" width="14.25" style="26" hidden="1" customWidth="1"/>
    <col min="17" max="17" width="9" style="26" hidden="1" customWidth="1"/>
    <col min="18" max="18" width="9" style="26"/>
    <col min="19" max="16384" width="9" style="7"/>
  </cols>
  <sheetData>
    <row r="1" spans="2:18" ht="29.25" customHeight="1">
      <c r="B1" s="38" t="s">
        <v>55</v>
      </c>
      <c r="C1" s="38"/>
      <c r="D1" s="38"/>
      <c r="E1" s="38"/>
      <c r="F1" s="38"/>
      <c r="G1" s="38"/>
      <c r="H1" s="38"/>
      <c r="I1" s="38"/>
    </row>
    <row r="3" spans="2:18" ht="29.25" customHeight="1">
      <c r="B3" s="38" t="s">
        <v>54</v>
      </c>
      <c r="C3" s="38"/>
      <c r="D3" s="40" t="s">
        <v>69</v>
      </c>
      <c r="E3" s="40"/>
      <c r="F3" s="40"/>
      <c r="G3" s="40"/>
      <c r="H3" s="40"/>
      <c r="I3" s="40"/>
    </row>
    <row r="4" spans="2:18" ht="29.25" customHeight="1">
      <c r="B4" s="38" t="s">
        <v>58</v>
      </c>
      <c r="C4" s="38"/>
      <c r="D4" s="41">
        <v>46127</v>
      </c>
      <c r="E4" s="41"/>
      <c r="F4" s="41"/>
    </row>
    <row r="5" spans="2:18" ht="29.25" customHeight="1">
      <c r="B5" s="38" t="s">
        <v>59</v>
      </c>
      <c r="C5" s="38"/>
      <c r="D5" s="39"/>
      <c r="E5" s="39"/>
      <c r="F5" s="39"/>
      <c r="G5" s="39"/>
      <c r="H5" s="39"/>
      <c r="P5" s="34">
        <f>D4+P8</f>
        <v>46120</v>
      </c>
    </row>
    <row r="6" spans="2:18" ht="18.75">
      <c r="B6" s="6"/>
      <c r="C6" s="6"/>
      <c r="D6" s="7" t="s">
        <v>68</v>
      </c>
      <c r="P6" s="35"/>
    </row>
    <row r="7" spans="2:18" ht="18.75">
      <c r="B7" s="6"/>
      <c r="C7" s="6"/>
      <c r="D7" s="7" t="s">
        <v>60</v>
      </c>
      <c r="P7" s="35"/>
    </row>
    <row r="8" spans="2:18" ht="29.25" customHeight="1">
      <c r="B8" s="38" t="s">
        <v>52</v>
      </c>
      <c r="C8" s="38"/>
      <c r="D8" s="39"/>
      <c r="E8" s="39"/>
      <c r="F8" s="39"/>
      <c r="G8" s="39"/>
      <c r="H8" s="39"/>
      <c r="P8" s="35">
        <v>-7</v>
      </c>
    </row>
    <row r="10" spans="2:18" ht="29.25" customHeight="1">
      <c r="B10" s="7" t="s">
        <v>53</v>
      </c>
    </row>
    <row r="11" spans="2:18" ht="29.25" customHeight="1">
      <c r="B11" s="9"/>
      <c r="C11" s="10" t="s">
        <v>56</v>
      </c>
      <c r="D11" s="11" t="s">
        <v>1</v>
      </c>
      <c r="E11" s="12" t="s">
        <v>2</v>
      </c>
      <c r="F11" s="13" t="s">
        <v>3</v>
      </c>
      <c r="G11" s="14" t="s">
        <v>4</v>
      </c>
      <c r="H11" s="15" t="s">
        <v>0</v>
      </c>
    </row>
    <row r="12" spans="2:18" s="20" customFormat="1" ht="29.25" customHeight="1">
      <c r="B12" s="16">
        <v>1</v>
      </c>
      <c r="C12" s="17"/>
      <c r="D12" s="18"/>
      <c r="E12" s="19"/>
      <c r="F12" s="18"/>
      <c r="G12" s="19"/>
      <c r="H12" s="17"/>
      <c r="I12" s="36"/>
      <c r="J12" s="36"/>
      <c r="K12" s="36"/>
      <c r="L12" s="36"/>
      <c r="M12" s="36"/>
      <c r="N12" s="36"/>
      <c r="O12" s="36"/>
      <c r="P12" s="36"/>
      <c r="Q12" s="36"/>
      <c r="R12" s="36"/>
    </row>
    <row r="13" spans="2:18" s="20" customFormat="1" ht="29.25" customHeight="1">
      <c r="B13" s="16">
        <v>2</v>
      </c>
      <c r="C13" s="17"/>
      <c r="D13" s="18"/>
      <c r="E13" s="19"/>
      <c r="F13" s="18"/>
      <c r="G13" s="19"/>
      <c r="H13" s="17"/>
      <c r="I13" s="36"/>
      <c r="J13" s="36"/>
      <c r="K13" s="36"/>
      <c r="L13" s="36"/>
      <c r="M13" s="36"/>
      <c r="N13" s="36"/>
      <c r="O13" s="36"/>
      <c r="P13" s="36"/>
      <c r="Q13" s="36"/>
      <c r="R13" s="36"/>
    </row>
    <row r="14" spans="2:18" s="20" customFormat="1" ht="29.25" customHeight="1">
      <c r="B14" s="16">
        <v>3</v>
      </c>
      <c r="C14" s="17"/>
      <c r="D14" s="18"/>
      <c r="E14" s="19"/>
      <c r="F14" s="18"/>
      <c r="G14" s="19"/>
      <c r="H14" s="17"/>
      <c r="I14" s="36"/>
      <c r="J14" s="36"/>
      <c r="K14" s="36"/>
      <c r="L14" s="36"/>
      <c r="M14" s="36"/>
      <c r="N14" s="36"/>
      <c r="O14" s="36"/>
      <c r="P14" s="36"/>
      <c r="Q14" s="36"/>
      <c r="R14" s="36"/>
    </row>
    <row r="15" spans="2:18" s="20" customFormat="1" ht="29.25" customHeight="1">
      <c r="B15" s="16">
        <v>4</v>
      </c>
      <c r="C15" s="17"/>
      <c r="D15" s="18"/>
      <c r="E15" s="19"/>
      <c r="F15" s="18"/>
      <c r="G15" s="19"/>
      <c r="H15" s="17"/>
      <c r="I15" s="36"/>
      <c r="J15" s="36"/>
      <c r="K15" s="36"/>
      <c r="L15" s="36"/>
      <c r="M15" s="36"/>
      <c r="N15" s="36"/>
      <c r="O15" s="36"/>
      <c r="P15" s="36"/>
      <c r="Q15" s="36"/>
      <c r="R15" s="36"/>
    </row>
    <row r="16" spans="2:18" s="20" customFormat="1" ht="29.25" customHeight="1">
      <c r="B16" s="21">
        <v>5</v>
      </c>
      <c r="C16" s="22"/>
      <c r="D16" s="23"/>
      <c r="E16" s="24"/>
      <c r="F16" s="18"/>
      <c r="G16" s="19"/>
      <c r="H16" s="22"/>
      <c r="I16" s="36"/>
      <c r="J16" s="36"/>
      <c r="K16" s="36"/>
      <c r="L16" s="36"/>
      <c r="M16" s="36"/>
      <c r="N16" s="36"/>
      <c r="O16" s="36"/>
      <c r="P16" s="36"/>
      <c r="Q16" s="36"/>
      <c r="R16" s="36"/>
    </row>
    <row r="17" spans="2:18" s="20" customFormat="1" ht="29.25" customHeight="1">
      <c r="B17" s="21">
        <v>6</v>
      </c>
      <c r="C17" s="22"/>
      <c r="D17" s="23"/>
      <c r="E17" s="24"/>
      <c r="F17" s="18"/>
      <c r="G17" s="19"/>
      <c r="H17" s="22"/>
      <c r="I17" s="36"/>
      <c r="J17" s="36"/>
      <c r="K17" s="36"/>
      <c r="L17" s="36"/>
      <c r="M17" s="36"/>
      <c r="N17" s="36"/>
      <c r="O17" s="36"/>
      <c r="P17" s="36"/>
      <c r="Q17" s="36"/>
      <c r="R17" s="36"/>
    </row>
    <row r="18" spans="2:18" s="20" customFormat="1" ht="29.25" customHeight="1">
      <c r="B18" s="16">
        <v>7</v>
      </c>
      <c r="C18" s="17"/>
      <c r="D18" s="18"/>
      <c r="E18" s="19"/>
      <c r="F18" s="18"/>
      <c r="G18" s="19"/>
      <c r="H18" s="17"/>
      <c r="I18" s="36"/>
      <c r="J18" s="36" t="b">
        <v>0</v>
      </c>
      <c r="K18" s="36"/>
      <c r="L18" s="36"/>
      <c r="M18" s="36"/>
      <c r="N18" s="36"/>
      <c r="O18" s="36"/>
      <c r="P18" s="36"/>
      <c r="Q18" s="36"/>
      <c r="R18" s="36"/>
    </row>
    <row r="19" spans="2:18" ht="29.25" customHeight="1">
      <c r="B19" s="25"/>
      <c r="C19" s="26" t="s">
        <v>9</v>
      </c>
      <c r="D19" s="25"/>
      <c r="E19" s="25"/>
      <c r="F19" s="25"/>
      <c r="G19" s="25"/>
      <c r="H19" s="25"/>
      <c r="J19" s="26">
        <f>COUNTIF(H12:H18,"オンライン")</f>
        <v>0</v>
      </c>
    </row>
    <row r="20" spans="2:18" ht="29.25" customHeight="1">
      <c r="B20" s="7" t="s">
        <v>67</v>
      </c>
      <c r="E20" s="7">
        <f>IF(J19&gt;0,IF(J18=TRUE,COUNTA(D12:D18),0),COUNTA(D12:D18))</f>
        <v>0</v>
      </c>
      <c r="F20" s="7" t="s">
        <v>61</v>
      </c>
      <c r="H20" s="32">
        <f>8800*E20</f>
        <v>0</v>
      </c>
    </row>
    <row r="21" spans="2:18" ht="29.25" customHeight="1">
      <c r="B21" s="7" t="s">
        <v>62</v>
      </c>
    </row>
    <row r="22" spans="2:18" ht="29.25" customHeight="1">
      <c r="B22" s="27" t="s">
        <v>63</v>
      </c>
      <c r="C22" s="27"/>
      <c r="D22" s="27"/>
      <c r="H22" s="28"/>
    </row>
    <row r="23" spans="2:18" ht="29.25" customHeight="1">
      <c r="B23" s="7" t="s">
        <v>64</v>
      </c>
    </row>
    <row r="24" spans="2:18" ht="29.25" customHeight="1">
      <c r="B24" s="7" t="s">
        <v>62</v>
      </c>
    </row>
    <row r="25" spans="2:18" ht="29.25" customHeight="1">
      <c r="B25" s="27" t="s">
        <v>7</v>
      </c>
      <c r="C25" s="8"/>
      <c r="D25" s="8"/>
      <c r="E25" s="8"/>
      <c r="F25" s="8"/>
      <c r="G25" s="8"/>
      <c r="H25" s="8"/>
      <c r="I25" s="37"/>
    </row>
    <row r="26" spans="2:18" ht="29.25" customHeight="1">
      <c r="B26" s="27" t="s">
        <v>6</v>
      </c>
      <c r="C26" s="29"/>
      <c r="D26" s="29"/>
      <c r="E26" s="29"/>
      <c r="F26" s="29"/>
      <c r="G26" s="29"/>
      <c r="H26" s="29"/>
      <c r="I26" s="37"/>
    </row>
    <row r="27" spans="2:18" ht="13.5" customHeight="1"/>
    <row r="28" spans="2:18" ht="29.25" customHeight="1">
      <c r="B28" s="7" t="s">
        <v>65</v>
      </c>
    </row>
    <row r="30" spans="2:18" ht="29.25" customHeight="1">
      <c r="B30" s="27"/>
      <c r="C30" s="30"/>
      <c r="D30" s="31"/>
      <c r="E30" s="31"/>
      <c r="F30" s="31"/>
      <c r="G30" s="31"/>
      <c r="H30" s="31"/>
    </row>
    <row r="32" spans="2:18" ht="29.25" hidden="1" customHeight="1">
      <c r="H32" s="7" t="s">
        <v>8</v>
      </c>
    </row>
    <row r="33" spans="8:8" ht="29.25" hidden="1" customHeight="1">
      <c r="H33" s="7" t="s">
        <v>5</v>
      </c>
    </row>
  </sheetData>
  <sheetProtection algorithmName="SHA-512" hashValue="YLMsu2DkICGeT0Fcq+TzYBimVyoNO5bTKTEMz4luU1AL+y0ZzixvFIRzDyK0+8bEgBGumWohsY+xxwzFPyDxww==" saltValue="CXqDN7lS1boycriAYS6VIg==" spinCount="100000" sheet="1" insertRows="0" deleteRows="0" selectLockedCells="1"/>
  <mergeCells count="9">
    <mergeCell ref="B8:C8"/>
    <mergeCell ref="D8:H8"/>
    <mergeCell ref="B1:I1"/>
    <mergeCell ref="B3:C3"/>
    <mergeCell ref="D3:I3"/>
    <mergeCell ref="B4:C4"/>
    <mergeCell ref="D4:F4"/>
    <mergeCell ref="B5:C5"/>
    <mergeCell ref="D5:H5"/>
  </mergeCells>
  <phoneticPr fontId="1"/>
  <conditionalFormatting sqref="D5:H5 D8:H8 C12:H18">
    <cfRule type="containsBlanks" dxfId="0" priority="1">
      <formula>LEN(TRIM(C5))=0</formula>
    </cfRule>
  </conditionalFormatting>
  <dataValidations count="1">
    <dataValidation type="list" allowBlank="1" showInputMessage="1" showErrorMessage="1" promptTitle="セミナー種類" prompt="対面かオンラインを選択して下さい" sqref="H12:H18" xr:uid="{029BC671-6BC4-49A4-9A08-52B331DB60B8}">
      <formula1>$H$32:$H$33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200025</xdr:colOff>
                    <xdr:row>18</xdr:row>
                    <xdr:rowOff>38100</xdr:rowOff>
                  </from>
                  <to>
                    <xdr:col>2</xdr:col>
                    <xdr:colOff>28575</xdr:colOff>
                    <xdr:row>18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5DB9A-C589-441D-BC85-8E11F2F60378}">
  <dimension ref="A1:AL3"/>
  <sheetViews>
    <sheetView workbookViewId="0">
      <selection activeCell="E19" sqref="E19"/>
    </sheetView>
  </sheetViews>
  <sheetFormatPr defaultRowHeight="18.75"/>
  <cols>
    <col min="1" max="2" width="9" style="1"/>
    <col min="3" max="3" width="12.25" style="1" customWidth="1"/>
    <col min="4" max="4" width="15.375" style="1" bestFit="1" customWidth="1"/>
    <col min="5" max="5" width="11.375" style="1" bestFit="1" customWidth="1"/>
    <col min="6" max="6" width="10.25" style="1" bestFit="1" customWidth="1"/>
    <col min="7" max="14" width="9" style="1"/>
    <col min="15" max="15" width="15.125" style="1" bestFit="1" customWidth="1"/>
    <col min="16" max="16" width="8.625" style="1" customWidth="1"/>
    <col min="17" max="17" width="12.75" style="1" bestFit="1" customWidth="1"/>
    <col min="18" max="18" width="16.875" style="1" bestFit="1" customWidth="1"/>
    <col min="19" max="23" width="9" style="1"/>
    <col min="24" max="24" width="14.875" style="1" customWidth="1"/>
    <col min="25" max="16384" width="9" style="1"/>
  </cols>
  <sheetData>
    <row r="1" spans="1:38">
      <c r="A1" s="1" t="s">
        <v>10</v>
      </c>
      <c r="B1" s="1" t="s">
        <v>11</v>
      </c>
      <c r="C1" s="1" t="s">
        <v>12</v>
      </c>
      <c r="D1" s="2" t="s">
        <v>51</v>
      </c>
      <c r="E1" s="1" t="s">
        <v>13</v>
      </c>
      <c r="F1" s="1" t="s">
        <v>14</v>
      </c>
      <c r="G1" s="1" t="s">
        <v>15</v>
      </c>
      <c r="H1" s="1" t="s">
        <v>16</v>
      </c>
      <c r="I1" s="1" t="s">
        <v>17</v>
      </c>
      <c r="J1" s="1" t="s">
        <v>18</v>
      </c>
      <c r="K1" s="1" t="s">
        <v>19</v>
      </c>
      <c r="L1" s="1" t="s">
        <v>20</v>
      </c>
      <c r="M1" s="1" t="s">
        <v>21</v>
      </c>
      <c r="N1" s="1" t="s">
        <v>22</v>
      </c>
      <c r="O1" s="1" t="s">
        <v>23</v>
      </c>
      <c r="P1" s="1" t="s">
        <v>24</v>
      </c>
      <c r="Q1" s="1" t="s">
        <v>25</v>
      </c>
      <c r="R1" s="1" t="s">
        <v>26</v>
      </c>
      <c r="S1" s="1" t="s">
        <v>27</v>
      </c>
      <c r="T1" s="1" t="s">
        <v>28</v>
      </c>
      <c r="U1" s="1" t="s">
        <v>29</v>
      </c>
      <c r="V1" s="1" t="s">
        <v>30</v>
      </c>
      <c r="W1" s="1" t="s">
        <v>31</v>
      </c>
      <c r="X1" s="1" t="s">
        <v>32</v>
      </c>
      <c r="Y1" s="1" t="s">
        <v>33</v>
      </c>
      <c r="Z1" s="1" t="s">
        <v>34</v>
      </c>
      <c r="AA1" s="1" t="s">
        <v>35</v>
      </c>
      <c r="AB1" s="1" t="s">
        <v>36</v>
      </c>
      <c r="AC1" s="1" t="s">
        <v>37</v>
      </c>
      <c r="AD1" s="1" t="s">
        <v>38</v>
      </c>
      <c r="AE1" s="1" t="s">
        <v>39</v>
      </c>
      <c r="AF1" s="1" t="s">
        <v>40</v>
      </c>
      <c r="AG1" s="1" t="s">
        <v>41</v>
      </c>
      <c r="AH1" s="1" t="s">
        <v>42</v>
      </c>
      <c r="AI1" s="1" t="s">
        <v>43</v>
      </c>
      <c r="AJ1" s="1" t="s">
        <v>44</v>
      </c>
      <c r="AK1" s="1" t="s">
        <v>45</v>
      </c>
      <c r="AL1" s="1" t="s">
        <v>46</v>
      </c>
    </row>
    <row r="2" spans="1:38">
      <c r="A2" s="1">
        <v>40101</v>
      </c>
      <c r="B2" s="1" t="s">
        <v>47</v>
      </c>
      <c r="C2" s="33">
        <f>申込書!D5</f>
        <v>0</v>
      </c>
      <c r="D2" s="3" t="str">
        <f>申込書!D3</f>
        <v>コンクリート構造物の品質確保のために基本と応用</v>
      </c>
      <c r="E2" s="4">
        <f ca="1">TODAY()</f>
        <v>46029</v>
      </c>
      <c r="F2" s="4">
        <f>申込書!P5</f>
        <v>46120</v>
      </c>
      <c r="H2" s="4"/>
      <c r="K2" s="1">
        <f>AK3</f>
        <v>0</v>
      </c>
      <c r="L2" s="1">
        <f>K2*0.1</f>
        <v>0</v>
      </c>
      <c r="M2" s="1">
        <f>K2+L2</f>
        <v>0</v>
      </c>
      <c r="N2" s="1" t="s">
        <v>57</v>
      </c>
      <c r="W2" s="1" t="s">
        <v>66</v>
      </c>
      <c r="X2" s="1" t="s">
        <v>48</v>
      </c>
    </row>
    <row r="3" spans="1:38">
      <c r="A3" s="1">
        <v>40101</v>
      </c>
      <c r="B3" s="1" t="s">
        <v>49</v>
      </c>
      <c r="AD3" s="1" t="s">
        <v>50</v>
      </c>
      <c r="AF3" s="1">
        <v>8000</v>
      </c>
      <c r="AG3" s="1">
        <f>申込書!E20</f>
        <v>0</v>
      </c>
      <c r="AK3" s="1">
        <f>AF3*AG3</f>
        <v>0</v>
      </c>
      <c r="AL3" s="5">
        <v>0.1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インボイス請求発行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konan02</dc:creator>
  <cp:lastModifiedBy>協同組合 湖南環境建設事業</cp:lastModifiedBy>
  <cp:lastPrinted>2024-03-28T01:43:20Z</cp:lastPrinted>
  <dcterms:created xsi:type="dcterms:W3CDTF">2021-06-28T04:44:38Z</dcterms:created>
  <dcterms:modified xsi:type="dcterms:W3CDTF">2026-01-07T04:56:49Z</dcterms:modified>
</cp:coreProperties>
</file>